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023027D4-6649-4609-A5CD-2155AF3A7BB3}" xr6:coauthVersionLast="47" xr6:coauthVersionMax="47" xr10:uidLastSave="{00000000-0000-0000-0000-000000000000}"/>
  <bookViews>
    <workbookView xWindow="38280" yWindow="-120" windowWidth="38640" windowHeight="21120" xr2:uid="{5A36DD00-E8C8-4148-9961-B2D75D75EA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4" i="1" l="1"/>
  <c r="E34" i="1"/>
  <c r="I34" i="1"/>
  <c r="J34" i="1" s="1"/>
  <c r="K34" i="1"/>
  <c r="B35" i="1"/>
  <c r="I35" i="1" s="1"/>
  <c r="J35" i="1" s="1"/>
  <c r="E35" i="1"/>
  <c r="K35" i="1"/>
  <c r="B36" i="1"/>
  <c r="E36" i="1"/>
  <c r="I36" i="1"/>
  <c r="J36" i="1" s="1"/>
  <c r="K36" i="1"/>
  <c r="B37" i="1"/>
  <c r="E37" i="1"/>
  <c r="K37" i="1"/>
  <c r="B38" i="1"/>
  <c r="E38" i="1"/>
  <c r="K38" i="1"/>
  <c r="B39" i="1"/>
  <c r="I39" i="1" s="1"/>
  <c r="J39" i="1" s="1"/>
  <c r="E39" i="1"/>
  <c r="K39" i="1"/>
  <c r="B40" i="1"/>
  <c r="E40" i="1"/>
  <c r="K40" i="1"/>
  <c r="B41" i="1"/>
  <c r="I41" i="1" s="1"/>
  <c r="J41" i="1" s="1"/>
  <c r="E41" i="1"/>
  <c r="K41" i="1"/>
  <c r="B42" i="1"/>
  <c r="E42" i="1"/>
  <c r="K42" i="1"/>
  <c r="B43" i="1"/>
  <c r="E43" i="1"/>
  <c r="K43" i="1"/>
  <c r="B44" i="1"/>
  <c r="E44" i="1"/>
  <c r="K44" i="1"/>
  <c r="B45" i="1"/>
  <c r="E45" i="1"/>
  <c r="K45" i="1"/>
  <c r="B46" i="1"/>
  <c r="E46" i="1"/>
  <c r="I46" i="1"/>
  <c r="J46" i="1" s="1"/>
  <c r="K46" i="1"/>
  <c r="B47" i="1"/>
  <c r="E47" i="1"/>
  <c r="K47" i="1"/>
  <c r="B48" i="1"/>
  <c r="E48" i="1"/>
  <c r="K48" i="1"/>
  <c r="I48" i="1" l="1"/>
  <c r="J48" i="1" s="1"/>
  <c r="I40" i="1"/>
  <c r="J40" i="1" s="1"/>
  <c r="I42" i="1"/>
  <c r="J42" i="1" s="1"/>
  <c r="I47" i="1"/>
  <c r="J47" i="1" s="1"/>
  <c r="I37" i="1"/>
  <c r="J37" i="1" s="1"/>
  <c r="I45" i="1"/>
  <c r="J45" i="1" s="1"/>
  <c r="I44" i="1"/>
  <c r="J44" i="1" s="1"/>
  <c r="I43" i="1"/>
  <c r="J43" i="1" s="1"/>
  <c r="I38" i="1"/>
  <c r="J38" i="1" s="1"/>
  <c r="D29" i="1" l="1"/>
</calcChain>
</file>

<file path=xl/sharedStrings.xml><?xml version="1.0" encoding="utf-8"?>
<sst xmlns="http://schemas.openxmlformats.org/spreadsheetml/2006/main" count="24" uniqueCount="24">
  <si>
    <t>Insert new rows above this line</t>
  </si>
  <si>
    <t>Cause # 9</t>
  </si>
  <si>
    <t>Cause # 8</t>
  </si>
  <si>
    <t>Cause # 7</t>
  </si>
  <si>
    <t>Cause # 6</t>
  </si>
  <si>
    <t>Cause # 5</t>
  </si>
  <si>
    <t>Cause # 4</t>
  </si>
  <si>
    <t>Cause # 3</t>
  </si>
  <si>
    <t>Cause # 2</t>
  </si>
  <si>
    <t>Cause # 1</t>
  </si>
  <si>
    <t>Cut Off %</t>
  </si>
  <si>
    <t>Useful Many</t>
  </si>
  <si>
    <t>Vital Few</t>
  </si>
  <si>
    <t>Cumulative%</t>
  </si>
  <si>
    <t>Defects</t>
  </si>
  <si>
    <t>Causes</t>
  </si>
  <si>
    <t>#</t>
  </si>
  <si>
    <t>Cumulative Percentage Cutoff:</t>
  </si>
  <si>
    <t>[42]</t>
  </si>
  <si>
    <t>[Date]</t>
  </si>
  <si>
    <t>[Brief Project Description]</t>
  </si>
  <si>
    <t>[Name]</t>
  </si>
  <si>
    <t xml:space="preserve"> </t>
  </si>
  <si>
    <t>Pareto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</si>
</sst>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55"/>
      <name val="Arial"/>
      <family val="2"/>
    </font>
    <font>
      <sz val="12"/>
      <color indexed="23"/>
      <name val="Arial"/>
      <family val="2"/>
    </font>
    <font>
      <sz val="12"/>
      <color indexed="9"/>
      <name val="Arial"/>
      <family val="2"/>
    </font>
    <font>
      <b/>
      <sz val="12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color rgb="FF0070C0"/>
      <name val="Arial"/>
      <family val="2"/>
    </font>
    <font>
      <b/>
      <sz val="12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8"/>
      <color rgb="FF0070C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0" fillId="3" borderId="0" xfId="0" applyFill="1"/>
    <xf numFmtId="0" fontId="14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0" fillId="3" borderId="0" xfId="0" applyFont="1" applyFill="1" applyProtection="1">
      <protection locked="0"/>
    </xf>
    <xf numFmtId="0" fontId="8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9" fillId="3" borderId="0" xfId="2" applyFill="1" applyAlignment="1" applyProtection="1"/>
    <xf numFmtId="0" fontId="2" fillId="3" borderId="0" xfId="0" applyFont="1" applyFill="1" applyProtection="1"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7" fillId="3" borderId="0" xfId="0" applyFont="1" applyFill="1"/>
    <xf numFmtId="0" fontId="11" fillId="3" borderId="0" xfId="0" applyFont="1" applyFill="1"/>
    <xf numFmtId="0" fontId="12" fillId="3" borderId="0" xfId="0" applyFont="1" applyFill="1" applyAlignment="1">
      <alignment horizontal="center"/>
    </xf>
    <xf numFmtId="0" fontId="13" fillId="3" borderId="0" xfId="0" applyFont="1" applyFill="1"/>
    <xf numFmtId="0" fontId="2" fillId="3" borderId="0" xfId="0" applyFont="1" applyFill="1" applyAlignment="1">
      <alignment horizontal="right"/>
    </xf>
    <xf numFmtId="9" fontId="2" fillId="3" borderId="0" xfId="0" applyNumberFormat="1" applyFont="1" applyFill="1" applyAlignment="1" applyProtection="1">
      <alignment horizontal="center"/>
      <protection locked="0"/>
    </xf>
    <xf numFmtId="0" fontId="5" fillId="3" borderId="3" xfId="0" applyFont="1" applyFill="1" applyBorder="1" applyAlignment="1">
      <alignment horizontal="center"/>
    </xf>
    <xf numFmtId="0" fontId="6" fillId="3" borderId="3" xfId="0" applyFont="1" applyFill="1" applyBorder="1" applyProtection="1"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 applyProtection="1">
      <alignment horizontal="center"/>
      <protection locked="0"/>
    </xf>
    <xf numFmtId="164" fontId="2" fillId="3" borderId="0" xfId="1" applyNumberFormat="1" applyFont="1" applyFill="1" applyAlignment="1" applyProtection="1">
      <alignment horizontal="center"/>
    </xf>
    <xf numFmtId="0" fontId="3" fillId="3" borderId="2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9" fontId="3" fillId="3" borderId="1" xfId="0" applyNumberFormat="1" applyFont="1" applyFill="1" applyBorder="1" applyAlignment="1">
      <alignment horizontal="center"/>
    </xf>
    <xf numFmtId="0" fontId="15" fillId="2" borderId="0" xfId="0" applyFon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[Chart Title]</a:t>
            </a:r>
          </a:p>
        </c:rich>
      </c:tx>
      <c:layout>
        <c:manualLayout>
          <c:xMode val="edge"/>
          <c:yMode val="edge"/>
          <c:x val="0.39712985637560855"/>
          <c:y val="1.355013550135501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6124536054214093E-2"/>
          <c:y val="0.1029813023514311"/>
          <c:w val="0.80701880080430244"/>
          <c:h val="0.745259424911672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Sheet1!$I$33</c:f>
              <c:strCache>
                <c:ptCount val="1"/>
                <c:pt idx="0">
                  <c:v>Vital Few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Sheet1!$C$34:$C$49</c:f>
              <c:strCache>
                <c:ptCount val="9"/>
                <c:pt idx="0">
                  <c:v>Cause # 1</c:v>
                </c:pt>
                <c:pt idx="1">
                  <c:v>Cause # 2</c:v>
                </c:pt>
                <c:pt idx="2">
                  <c:v>Cause # 3</c:v>
                </c:pt>
                <c:pt idx="3">
                  <c:v>Cause # 4</c:v>
                </c:pt>
                <c:pt idx="4">
                  <c:v>Cause # 5</c:v>
                </c:pt>
                <c:pt idx="5">
                  <c:v>Cause # 6</c:v>
                </c:pt>
                <c:pt idx="6">
                  <c:v>Cause # 7</c:v>
                </c:pt>
                <c:pt idx="7">
                  <c:v>Cause # 8</c:v>
                </c:pt>
                <c:pt idx="8">
                  <c:v>Cause # 9</c:v>
                </c:pt>
              </c:strCache>
            </c:strRef>
          </c:cat>
          <c:val>
            <c:numRef>
              <c:f>Sheet1!$I$34:$I$49</c:f>
              <c:numCache>
                <c:formatCode>General</c:formatCode>
                <c:ptCount val="16"/>
                <c:pt idx="0">
                  <c:v>50</c:v>
                </c:pt>
                <c:pt idx="1">
                  <c:v>30</c:v>
                </c:pt>
                <c:pt idx="2">
                  <c:v>15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49-4F41-8393-CF04F777F789}"/>
            </c:ext>
          </c:extLst>
        </c:ser>
        <c:ser>
          <c:idx val="0"/>
          <c:order val="1"/>
          <c:tx>
            <c:strRef>
              <c:f>Sheet1!$J$33</c:f>
              <c:strCache>
                <c:ptCount val="1"/>
                <c:pt idx="0">
                  <c:v>Useful Many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Sheet1!$C$34:$C$49</c:f>
              <c:strCache>
                <c:ptCount val="9"/>
                <c:pt idx="0">
                  <c:v>Cause # 1</c:v>
                </c:pt>
                <c:pt idx="1">
                  <c:v>Cause # 2</c:v>
                </c:pt>
                <c:pt idx="2">
                  <c:v>Cause # 3</c:v>
                </c:pt>
                <c:pt idx="3">
                  <c:v>Cause # 4</c:v>
                </c:pt>
                <c:pt idx="4">
                  <c:v>Cause # 5</c:v>
                </c:pt>
                <c:pt idx="5">
                  <c:v>Cause # 6</c:v>
                </c:pt>
                <c:pt idx="6">
                  <c:v>Cause # 7</c:v>
                </c:pt>
                <c:pt idx="7">
                  <c:v>Cause # 8</c:v>
                </c:pt>
                <c:pt idx="8">
                  <c:v>Cause # 9</c:v>
                </c:pt>
              </c:strCache>
            </c:strRef>
          </c:cat>
          <c:val>
            <c:numRef>
              <c:f>Sheet1!$J$34:$J$49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49-4F41-8393-CF04F777F789}"/>
            </c:ext>
          </c:extLst>
        </c:ser>
        <c:ser>
          <c:idx val="4"/>
          <c:order val="4"/>
          <c:tx>
            <c:v>Labels</c:v>
          </c:tx>
          <c:spPr>
            <a:solidFill>
              <a:schemeClr val="accent5">
                <a:tint val="5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 w="25400"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 algn="ctr">
                  <a:defRPr sz="1000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Sheet1!$C$34:$C$49</c:f>
              <c:strCache>
                <c:ptCount val="9"/>
                <c:pt idx="0">
                  <c:v>Cause # 1</c:v>
                </c:pt>
                <c:pt idx="1">
                  <c:v>Cause # 2</c:v>
                </c:pt>
                <c:pt idx="2">
                  <c:v>Cause # 3</c:v>
                </c:pt>
                <c:pt idx="3">
                  <c:v>Cause # 4</c:v>
                </c:pt>
                <c:pt idx="4">
                  <c:v>Cause # 5</c:v>
                </c:pt>
                <c:pt idx="5">
                  <c:v>Cause # 6</c:v>
                </c:pt>
                <c:pt idx="6">
                  <c:v>Cause # 7</c:v>
                </c:pt>
                <c:pt idx="7">
                  <c:v>Cause # 8</c:v>
                </c:pt>
                <c:pt idx="8">
                  <c:v>Cause # 9</c:v>
                </c:pt>
              </c:strCache>
            </c:strRef>
          </c:cat>
          <c:val>
            <c:numRef>
              <c:f>Sheet1!$C$34:$C$49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49-4F41-8393-CF04F777F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935974271"/>
        <c:axId val="1"/>
      </c:barChart>
      <c:lineChart>
        <c:grouping val="standard"/>
        <c:varyColors val="0"/>
        <c:ser>
          <c:idx val="2"/>
          <c:order val="2"/>
          <c:tx>
            <c:strRef>
              <c:f>Sheet1!$E$33</c:f>
              <c:strCache>
                <c:ptCount val="1"/>
                <c:pt idx="0">
                  <c:v>Cumulative%</c:v>
                </c:pt>
              </c:strCache>
            </c:strRef>
          </c:tx>
          <c:spPr>
            <a:ln w="1905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diamond"/>
            <c:size val="6"/>
            <c:spPr>
              <a:solidFill>
                <a:schemeClr val="accent5"/>
              </a:solidFill>
              <a:ln w="6350" cap="flat" cmpd="sng" algn="ctr">
                <a:solidFill>
                  <a:schemeClr val="accent5"/>
                </a:solidFill>
                <a:prstDash val="solid"/>
                <a:round/>
              </a:ln>
              <a:effectLst/>
            </c:spPr>
          </c:marker>
          <c:val>
            <c:numRef>
              <c:f>Sheet1!$E$34:$E$49</c:f>
              <c:numCache>
                <c:formatCode>0.0%</c:formatCode>
                <c:ptCount val="16"/>
                <c:pt idx="0">
                  <c:v>0.46728971962616822</c:v>
                </c:pt>
                <c:pt idx="1">
                  <c:v>0.74766355140186913</c:v>
                </c:pt>
                <c:pt idx="2">
                  <c:v>0.88785046728971961</c:v>
                </c:pt>
                <c:pt idx="3">
                  <c:v>0.92523364485981308</c:v>
                </c:pt>
                <c:pt idx="4">
                  <c:v>0.95327102803738317</c:v>
                </c:pt>
                <c:pt idx="5">
                  <c:v>0.9719626168224299</c:v>
                </c:pt>
                <c:pt idx="6">
                  <c:v>0.98130841121495327</c:v>
                </c:pt>
                <c:pt idx="7">
                  <c:v>0.99065420560747663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E49-4F41-8393-CF04F777F789}"/>
            </c:ext>
          </c:extLst>
        </c:ser>
        <c:ser>
          <c:idx val="3"/>
          <c:order val="3"/>
          <c:tx>
            <c:strRef>
              <c:f>Sheet1!$K$33</c:f>
              <c:strCache>
                <c:ptCount val="1"/>
                <c:pt idx="0">
                  <c:v>Cut Off %</c:v>
                </c:pt>
              </c:strCache>
            </c:strRef>
          </c:tx>
          <c:spPr>
            <a:ln w="19050" cap="rnd" cmpd="sng" algn="ctr">
              <a:solidFill>
                <a:schemeClr val="accent5">
                  <a:tint val="77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Sheet1!$K$34:$K$49</c:f>
              <c:numCache>
                <c:formatCode>0%</c:formatCode>
                <c:ptCount val="16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E49-4F41-8393-CF04F777F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935974271"/>
        <c:scaling>
          <c:orientation val="minMax"/>
        </c:scaling>
        <c:delete val="0"/>
        <c:axPos val="b"/>
        <c:title>
          <c:tx>
            <c:strRef>
              <c:f>Sheet1!$C$33</c:f>
              <c:strCache>
                <c:ptCount val="1"/>
                <c:pt idx="0">
                  <c:v>Causes</c:v>
                </c:pt>
              </c:strCache>
            </c:strRef>
          </c:tx>
          <c:layout>
            <c:manualLayout>
              <c:xMode val="edge"/>
              <c:yMode val="edge"/>
              <c:x val="0.43221757567385416"/>
              <c:y val="0.86179089402442577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strRef>
              <c:f>Sheet1!$D$33</c:f>
              <c:strCache>
                <c:ptCount val="1"/>
                <c:pt idx="0">
                  <c:v>Defects</c:v>
                </c:pt>
              </c:strCache>
            </c:strRef>
          </c:tx>
          <c:layout>
            <c:manualLayout>
              <c:xMode val="edge"/>
              <c:yMode val="edge"/>
              <c:x val="6.379585326953748E-3"/>
              <c:y val="0.38482498630760587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597427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Cumulative %</a:t>
                </a:r>
              </a:p>
            </c:rich>
          </c:tx>
          <c:layout>
            <c:manualLayout>
              <c:xMode val="edge"/>
              <c:yMode val="edge"/>
              <c:x val="0.95534440969998369"/>
              <c:y val="0.35230437658707298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  <a:endParaRPr lang="en-US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0.2"/>
      </c:valAx>
      <c:spPr>
        <a:noFill/>
        <a:ln w="25400">
          <a:noFill/>
        </a:ln>
        <a:effectLst/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8.8238150795268644E-2"/>
          <c:y val="0.92820767841068608"/>
          <c:w val="0.80124297848577275"/>
          <c:h val="6.0775502753080635E-2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20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44450</xdr:rowOff>
    </xdr:from>
    <xdr:ext cx="6238875" cy="3514725"/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DFF3C86C-6E5E-4043-B300-7742A758E0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11</xdr:col>
      <xdr:colOff>104775</xdr:colOff>
      <xdr:row>4</xdr:row>
      <xdr:rowOff>133350</xdr:rowOff>
    </xdr:from>
    <xdr:to>
      <xdr:col>15</xdr:col>
      <xdr:colOff>516375</xdr:colOff>
      <xdr:row>26</xdr:row>
      <xdr:rowOff>65871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AE49D3C-9D6E-4194-86AF-0765C73DA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10375" y="1009650"/>
          <a:ext cx="2850000" cy="3913971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0.95379</cdr:x>
      <cdr:y>0.94513</cdr:y>
    </cdr:from>
    <cdr:to>
      <cdr:x>0.97722</cdr:x>
      <cdr:y>0.97613</cdr:y>
    </cdr:to>
    <cdr:sp macro="" textlink="">
      <cdr:nvSpPr>
        <cdr:cNvPr id="1024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71747" y="3258863"/>
          <a:ext cx="146707" cy="1068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600" b="0" i="0" u="none" strike="noStrike" baseline="0">
              <a:solidFill>
                <a:srgbClr val="FFFFFF"/>
              </a:solidFill>
              <a:latin typeface="Arial"/>
              <a:cs typeface="Arial"/>
            </a:rPr>
            <a:t>[42]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5E254-9624-4B17-AB3B-BC8301F90734}">
  <dimension ref="A1:K49"/>
  <sheetViews>
    <sheetView tabSelected="1" workbookViewId="0">
      <selection activeCell="O37" sqref="O37"/>
    </sheetView>
  </sheetViews>
  <sheetFormatPr defaultRowHeight="14.5" x14ac:dyDescent="0.35"/>
  <cols>
    <col min="1" max="16384" width="8.7265625" style="3"/>
  </cols>
  <sheetData>
    <row r="1" spans="1:1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3" x14ac:dyDescent="0.5">
      <c r="A2" s="4" t="s">
        <v>23</v>
      </c>
      <c r="B2" s="2"/>
      <c r="H2" s="2"/>
      <c r="I2" s="2"/>
      <c r="J2" s="2"/>
      <c r="K2" s="2"/>
    </row>
    <row r="3" spans="1:11" ht="15.5" x14ac:dyDescent="0.35">
      <c r="A3" s="5"/>
      <c r="B3" s="2"/>
      <c r="C3" s="2"/>
      <c r="D3" s="2"/>
      <c r="E3" s="2"/>
      <c r="F3" s="2"/>
      <c r="G3" s="2"/>
      <c r="H3" s="2"/>
      <c r="I3" s="2" t="s">
        <v>22</v>
      </c>
      <c r="J3" s="2"/>
      <c r="K3" s="2"/>
    </row>
    <row r="4" spans="1:11" ht="15.5" x14ac:dyDescent="0.35">
      <c r="A4" s="6" t="s">
        <v>21</v>
      </c>
      <c r="B4" s="2"/>
      <c r="C4" s="7"/>
      <c r="D4" s="8"/>
      <c r="E4" s="8"/>
      <c r="F4" s="8"/>
      <c r="G4" s="2"/>
      <c r="H4" s="2"/>
      <c r="I4" s="9"/>
      <c r="J4" s="2"/>
      <c r="K4" s="2"/>
    </row>
    <row r="5" spans="1:11" x14ac:dyDescent="0.35">
      <c r="A5" s="10" t="s">
        <v>20</v>
      </c>
      <c r="B5" s="2"/>
      <c r="C5" s="7"/>
      <c r="D5" s="8"/>
      <c r="E5" s="8"/>
      <c r="F5" s="8"/>
      <c r="G5" s="2"/>
      <c r="H5" s="2"/>
      <c r="I5" s="2"/>
      <c r="J5" s="2"/>
      <c r="K5" s="2"/>
    </row>
    <row r="6" spans="1:11" x14ac:dyDescent="0.35">
      <c r="A6" s="11" t="s">
        <v>19</v>
      </c>
      <c r="B6" s="2"/>
      <c r="C6" s="7"/>
      <c r="D6" s="8"/>
      <c r="E6" s="8"/>
      <c r="F6" s="8"/>
      <c r="G6" s="2"/>
      <c r="H6" s="2"/>
      <c r="I6" s="2"/>
      <c r="J6" s="2"/>
      <c r="K6" s="2"/>
    </row>
    <row r="7" spans="1:1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5">
      <c r="A24" s="2"/>
      <c r="B24" s="12" t="s">
        <v>18</v>
      </c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s="15" customFormat="1" ht="15.5" x14ac:dyDescent="0.35">
      <c r="A29" s="13"/>
      <c r="B29" s="13"/>
      <c r="C29" s="13"/>
      <c r="D29" s="14" t="str">
        <f ca="1">"The first "&amp;COUNT(I34:I48)&amp;" "&amp;C33&amp;" cover "&amp;TEXT(OFFSET(E33,COUNT(I34:I48),0,1,1),"0.??%")&amp;" of the Total "&amp;D33</f>
        <v>The first 3 Causes cover 88.79% of the Total Defects</v>
      </c>
      <c r="E29" s="13"/>
      <c r="F29" s="13"/>
      <c r="G29" s="13"/>
      <c r="H29" s="13"/>
      <c r="I29" s="13"/>
      <c r="J29" s="13"/>
      <c r="K29" s="13"/>
    </row>
    <row r="30" spans="1:1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35">
      <c r="A32" s="2"/>
      <c r="B32" s="2"/>
      <c r="C32" s="2"/>
      <c r="D32" s="16" t="s">
        <v>17</v>
      </c>
      <c r="E32" s="17">
        <v>0.8</v>
      </c>
      <c r="F32" s="2"/>
      <c r="G32" s="2"/>
      <c r="H32" s="2"/>
      <c r="I32" s="2"/>
      <c r="J32" s="2"/>
      <c r="K32" s="2"/>
    </row>
    <row r="33" spans="1:11" ht="15.5" x14ac:dyDescent="0.35">
      <c r="A33" s="2"/>
      <c r="B33" s="18" t="s">
        <v>16</v>
      </c>
      <c r="C33" s="19" t="s">
        <v>15</v>
      </c>
      <c r="D33" s="20" t="s">
        <v>14</v>
      </c>
      <c r="E33" s="18" t="s">
        <v>13</v>
      </c>
      <c r="F33" s="2"/>
      <c r="G33" s="2"/>
      <c r="H33" s="2"/>
      <c r="I33" s="21" t="s">
        <v>12</v>
      </c>
      <c r="J33" s="21" t="s">
        <v>11</v>
      </c>
      <c r="K33" s="21" t="s">
        <v>10</v>
      </c>
    </row>
    <row r="34" spans="1:11" x14ac:dyDescent="0.35">
      <c r="A34" s="2"/>
      <c r="B34" s="22">
        <f>ROW(B34)-ROW($B$33)</f>
        <v>1</v>
      </c>
      <c r="C34" s="10" t="s">
        <v>9</v>
      </c>
      <c r="D34" s="23">
        <v>50</v>
      </c>
      <c r="E34" s="24">
        <f>SUM(D34:D$34)/SUM($D$34:$D$48)</f>
        <v>0.46728971962616822</v>
      </c>
      <c r="F34" s="2"/>
      <c r="G34" s="2"/>
      <c r="H34" s="2"/>
      <c r="I34" s="25">
        <f ca="1">IF(OR(B34=1,OFFSET($E$33,B34-1,0,1,1)&lt;=$E$32),OFFSET($D$33,B34,0,1,1),"")</f>
        <v>50</v>
      </c>
      <c r="J34" s="26" t="str">
        <f ca="1">IF(I34="",OFFSET($D$33,B34,0,1,1),"")</f>
        <v/>
      </c>
      <c r="K34" s="27">
        <f>$E$32</f>
        <v>0.8</v>
      </c>
    </row>
    <row r="35" spans="1:11" x14ac:dyDescent="0.35">
      <c r="A35" s="2"/>
      <c r="B35" s="22">
        <f>ROW(B35)-ROW($B$33)</f>
        <v>2</v>
      </c>
      <c r="C35" s="10" t="s">
        <v>8</v>
      </c>
      <c r="D35" s="23">
        <v>30</v>
      </c>
      <c r="E35" s="24">
        <f>SUM(D$34:D35)/SUM($D$34:$D$48)</f>
        <v>0.74766355140186913</v>
      </c>
      <c r="F35" s="2"/>
      <c r="G35" s="2"/>
      <c r="H35" s="2"/>
      <c r="I35" s="25">
        <f ca="1">IF(OR(B35=1,OFFSET($E$33,B35-1,0,1,1)&lt;=$E$32),OFFSET($D$33,B35,0,1,1),"")</f>
        <v>30</v>
      </c>
      <c r="J35" s="26" t="str">
        <f ca="1">IF(I35="",OFFSET($D$33,B35,0,1,1),"")</f>
        <v/>
      </c>
      <c r="K35" s="27">
        <f>$E$32</f>
        <v>0.8</v>
      </c>
    </row>
    <row r="36" spans="1:11" x14ac:dyDescent="0.35">
      <c r="A36" s="2"/>
      <c r="B36" s="22">
        <f>ROW(B36)-ROW($B$33)</f>
        <v>3</v>
      </c>
      <c r="C36" s="10" t="s">
        <v>7</v>
      </c>
      <c r="D36" s="23">
        <v>15</v>
      </c>
      <c r="E36" s="24">
        <f>SUM(D$34:D36)/SUM($D$34:$D$48)</f>
        <v>0.88785046728971961</v>
      </c>
      <c r="F36" s="2"/>
      <c r="G36" s="2"/>
      <c r="H36" s="2"/>
      <c r="I36" s="25">
        <f ca="1">IF(OR(B36=1,OFFSET($E$33,B36-1,0,1,1)&lt;=$E$32),OFFSET($D$33,B36,0,1,1),"")</f>
        <v>15</v>
      </c>
      <c r="J36" s="26" t="str">
        <f ca="1">IF(I36="",OFFSET($D$33,B36,0,1,1),"")</f>
        <v/>
      </c>
      <c r="K36" s="27">
        <f>$E$32</f>
        <v>0.8</v>
      </c>
    </row>
    <row r="37" spans="1:11" x14ac:dyDescent="0.35">
      <c r="A37" s="2"/>
      <c r="B37" s="22">
        <f>ROW(B37)-ROW($B$33)</f>
        <v>4</v>
      </c>
      <c r="C37" s="10" t="s">
        <v>6</v>
      </c>
      <c r="D37" s="23">
        <v>4</v>
      </c>
      <c r="E37" s="24">
        <f>SUM(D$34:D37)/SUM($D$34:$D$48)</f>
        <v>0.92523364485981308</v>
      </c>
      <c r="F37" s="2"/>
      <c r="G37" s="2"/>
      <c r="H37" s="2"/>
      <c r="I37" s="25" t="str">
        <f ca="1">IF(OR(B37=1,OFFSET($E$33,B37-1,0,1,1)&lt;=$E$32),OFFSET($D$33,B37,0,1,1),"")</f>
        <v/>
      </c>
      <c r="J37" s="26">
        <f ca="1">IF(I37="",OFFSET($D$33,B37,0,1,1),"")</f>
        <v>4</v>
      </c>
      <c r="K37" s="27">
        <f>$E$32</f>
        <v>0.8</v>
      </c>
    </row>
    <row r="38" spans="1:11" x14ac:dyDescent="0.35">
      <c r="A38" s="2"/>
      <c r="B38" s="22">
        <f>ROW(B38)-ROW($B$33)</f>
        <v>5</v>
      </c>
      <c r="C38" s="10" t="s">
        <v>5</v>
      </c>
      <c r="D38" s="23">
        <v>3</v>
      </c>
      <c r="E38" s="24">
        <f>SUM(D$34:D38)/SUM($D$34:$D$48)</f>
        <v>0.95327102803738317</v>
      </c>
      <c r="F38" s="2"/>
      <c r="G38" s="2"/>
      <c r="H38" s="2"/>
      <c r="I38" s="25" t="str">
        <f ca="1">IF(OR(B38=1,OFFSET($E$33,B38-1,0,1,1)&lt;=$E$32),OFFSET($D$33,B38,0,1,1),"")</f>
        <v/>
      </c>
      <c r="J38" s="26">
        <f ca="1">IF(I38="",OFFSET($D$33,B38,0,1,1),"")</f>
        <v>3</v>
      </c>
      <c r="K38" s="27">
        <f>$E$32</f>
        <v>0.8</v>
      </c>
    </row>
    <row r="39" spans="1:11" x14ac:dyDescent="0.35">
      <c r="A39" s="2"/>
      <c r="B39" s="22">
        <f>ROW(B39)-ROW($B$33)</f>
        <v>6</v>
      </c>
      <c r="C39" s="10" t="s">
        <v>4</v>
      </c>
      <c r="D39" s="23">
        <v>2</v>
      </c>
      <c r="E39" s="24">
        <f>SUM(D$34:D39)/SUM($D$34:$D$48)</f>
        <v>0.9719626168224299</v>
      </c>
      <c r="F39" s="2"/>
      <c r="G39" s="2"/>
      <c r="H39" s="2"/>
      <c r="I39" s="25" t="str">
        <f ca="1">IF(OR(B39=1,OFFSET($E$33,B39-1,0,1,1)&lt;=$E$32),OFFSET($D$33,B39,0,1,1),"")</f>
        <v/>
      </c>
      <c r="J39" s="26">
        <f ca="1">IF(I39="",OFFSET($D$33,B39,0,1,1),"")</f>
        <v>2</v>
      </c>
      <c r="K39" s="27">
        <f>$E$32</f>
        <v>0.8</v>
      </c>
    </row>
    <row r="40" spans="1:11" x14ac:dyDescent="0.35">
      <c r="A40" s="2"/>
      <c r="B40" s="22">
        <f>ROW(B40)-ROW($B$33)</f>
        <v>7</v>
      </c>
      <c r="C40" s="10" t="s">
        <v>3</v>
      </c>
      <c r="D40" s="23">
        <v>1</v>
      </c>
      <c r="E40" s="24">
        <f>SUM(D$34:D40)/SUM($D$34:$D$48)</f>
        <v>0.98130841121495327</v>
      </c>
      <c r="F40" s="2"/>
      <c r="G40" s="2"/>
      <c r="H40" s="2"/>
      <c r="I40" s="25" t="str">
        <f ca="1">IF(OR(B40=1,OFFSET($E$33,B40-1,0,1,1)&lt;=$E$32),OFFSET($D$33,B40,0,1,1),"")</f>
        <v/>
      </c>
      <c r="J40" s="26">
        <f ca="1">IF(I40="",OFFSET($D$33,B40,0,1,1),"")</f>
        <v>1</v>
      </c>
      <c r="K40" s="27">
        <f>$E$32</f>
        <v>0.8</v>
      </c>
    </row>
    <row r="41" spans="1:11" x14ac:dyDescent="0.35">
      <c r="A41" s="2"/>
      <c r="B41" s="22">
        <f>ROW(B41)-ROW($B$33)</f>
        <v>8</v>
      </c>
      <c r="C41" s="10" t="s">
        <v>2</v>
      </c>
      <c r="D41" s="23">
        <v>1</v>
      </c>
      <c r="E41" s="24">
        <f>SUM(D$34:D41)/SUM($D$34:$D$48)</f>
        <v>0.99065420560747663</v>
      </c>
      <c r="F41" s="2"/>
      <c r="G41" s="2"/>
      <c r="H41" s="2"/>
      <c r="I41" s="25" t="str">
        <f ca="1">IF(OR(B41=1,OFFSET($E$33,B41-1,0,1,1)&lt;=$E$32),OFFSET($D$33,B41,0,1,1),"")</f>
        <v/>
      </c>
      <c r="J41" s="26">
        <f ca="1">IF(I41="",OFFSET($D$33,B41,0,1,1),"")</f>
        <v>1</v>
      </c>
      <c r="K41" s="27">
        <f>$E$32</f>
        <v>0.8</v>
      </c>
    </row>
    <row r="42" spans="1:11" x14ac:dyDescent="0.35">
      <c r="A42" s="2"/>
      <c r="B42" s="22">
        <f>ROW(B42)-ROW($B$33)</f>
        <v>9</v>
      </c>
      <c r="C42" s="10" t="s">
        <v>1</v>
      </c>
      <c r="D42" s="23">
        <v>1</v>
      </c>
      <c r="E42" s="24">
        <f>SUM(D$34:D42)/SUM($D$34:$D$48)</f>
        <v>1</v>
      </c>
      <c r="F42" s="2"/>
      <c r="G42" s="2"/>
      <c r="H42" s="2"/>
      <c r="I42" s="25" t="str">
        <f ca="1">IF(OR(B42=1,OFFSET($E$33,B42-1,0,1,1)&lt;=$E$32),OFFSET($D$33,B42,0,1,1),"")</f>
        <v/>
      </c>
      <c r="J42" s="26">
        <f ca="1">IF(I42="",OFFSET($D$33,B42,0,1,1),"")</f>
        <v>1</v>
      </c>
      <c r="K42" s="27">
        <f>$E$32</f>
        <v>0.8</v>
      </c>
    </row>
    <row r="43" spans="1:11" x14ac:dyDescent="0.35">
      <c r="A43" s="2"/>
      <c r="B43" s="22">
        <f>ROW(B43)-ROW($B$33)</f>
        <v>10</v>
      </c>
      <c r="C43" s="10"/>
      <c r="D43" s="23"/>
      <c r="E43" s="24">
        <f>SUM(D$34:D43)/SUM($D$34:$D$48)</f>
        <v>1</v>
      </c>
      <c r="F43" s="2"/>
      <c r="G43" s="2"/>
      <c r="H43" s="2"/>
      <c r="I43" s="25" t="str">
        <f ca="1">IF(OR(B43=1,OFFSET($E$33,B43-1,0,1,1)&lt;=$E$32),OFFSET($D$33,B43,0,1,1),"")</f>
        <v/>
      </c>
      <c r="J43" s="26">
        <f ca="1">IF(I43="",OFFSET($D$33,B43,0,1,1),"")</f>
        <v>0</v>
      </c>
      <c r="K43" s="27">
        <f>$E$32</f>
        <v>0.8</v>
      </c>
    </row>
    <row r="44" spans="1:11" x14ac:dyDescent="0.35">
      <c r="A44" s="2"/>
      <c r="B44" s="22">
        <f>ROW(B44)-ROW($B$33)</f>
        <v>11</v>
      </c>
      <c r="C44" s="10"/>
      <c r="D44" s="23"/>
      <c r="E44" s="24">
        <f>SUM(D$34:D44)/SUM($D$34:$D$48)</f>
        <v>1</v>
      </c>
      <c r="F44" s="2"/>
      <c r="G44" s="2"/>
      <c r="H44" s="2"/>
      <c r="I44" s="25" t="str">
        <f ca="1">IF(OR(B44=1,OFFSET($E$33,B44-1,0,1,1)&lt;=$E$32),OFFSET($D$33,B44,0,1,1),"")</f>
        <v/>
      </c>
      <c r="J44" s="26">
        <f ca="1">IF(I44="",OFFSET($D$33,B44,0,1,1),"")</f>
        <v>0</v>
      </c>
      <c r="K44" s="27">
        <f>$E$32</f>
        <v>0.8</v>
      </c>
    </row>
    <row r="45" spans="1:11" x14ac:dyDescent="0.35">
      <c r="A45" s="2"/>
      <c r="B45" s="22">
        <f>ROW(B45)-ROW($B$33)</f>
        <v>12</v>
      </c>
      <c r="C45" s="10"/>
      <c r="D45" s="23"/>
      <c r="E45" s="24">
        <f>SUM(D$34:D45)/SUM($D$34:$D$48)</f>
        <v>1</v>
      </c>
      <c r="F45" s="2"/>
      <c r="G45" s="2"/>
      <c r="H45" s="2"/>
      <c r="I45" s="25" t="str">
        <f ca="1">IF(OR(B45=1,OFFSET($E$33,B45-1,0,1,1)&lt;=$E$32),OFFSET($D$33,B45,0,1,1),"")</f>
        <v/>
      </c>
      <c r="J45" s="26">
        <f ca="1">IF(I45="",OFFSET($D$33,B45,0,1,1),"")</f>
        <v>0</v>
      </c>
      <c r="K45" s="27">
        <f>$E$32</f>
        <v>0.8</v>
      </c>
    </row>
    <row r="46" spans="1:11" x14ac:dyDescent="0.35">
      <c r="A46" s="2"/>
      <c r="B46" s="22">
        <f>ROW(B46)-ROW($B$33)</f>
        <v>13</v>
      </c>
      <c r="C46" s="10"/>
      <c r="D46" s="23"/>
      <c r="E46" s="24">
        <f>SUM(D$34:D46)/SUM($D$34:$D$48)</f>
        <v>1</v>
      </c>
      <c r="F46" s="2"/>
      <c r="G46" s="2"/>
      <c r="H46" s="2"/>
      <c r="I46" s="25" t="str">
        <f ca="1">IF(OR(B46=1,OFFSET($E$33,B46-1,0,1,1)&lt;=$E$32),OFFSET($D$33,B46,0,1,1),"")</f>
        <v/>
      </c>
      <c r="J46" s="26">
        <f ca="1">IF(I46="",OFFSET($D$33,B46,0,1,1),"")</f>
        <v>0</v>
      </c>
      <c r="K46" s="27">
        <f>$E$32</f>
        <v>0.8</v>
      </c>
    </row>
    <row r="47" spans="1:11" x14ac:dyDescent="0.35">
      <c r="A47" s="2"/>
      <c r="B47" s="22">
        <f>ROW(B47)-ROW($B$33)</f>
        <v>14</v>
      </c>
      <c r="C47" s="10"/>
      <c r="D47" s="23"/>
      <c r="E47" s="24">
        <f>SUM(D$34:D47)/SUM($D$34:$D$48)</f>
        <v>1</v>
      </c>
      <c r="F47" s="2"/>
      <c r="G47" s="2"/>
      <c r="H47" s="2"/>
      <c r="I47" s="25" t="str">
        <f ca="1">IF(OR(B47=1,OFFSET($E$33,B47-1,0,1,1)&lt;=$E$32),OFFSET($D$33,B47,0,1,1),"")</f>
        <v/>
      </c>
      <c r="J47" s="26">
        <f ca="1">IF(I47="",OFFSET($D$33,B47,0,1,1),"")</f>
        <v>0</v>
      </c>
      <c r="K47" s="27">
        <f>$E$32</f>
        <v>0.8</v>
      </c>
    </row>
    <row r="48" spans="1:11" x14ac:dyDescent="0.35">
      <c r="A48" s="2"/>
      <c r="B48" s="22">
        <f>ROW(B48)-ROW($B$33)</f>
        <v>15</v>
      </c>
      <c r="C48" s="10"/>
      <c r="D48" s="23"/>
      <c r="E48" s="24">
        <f>SUM(D$34:D48)/SUM($D$34:$D$48)</f>
        <v>1</v>
      </c>
      <c r="F48" s="2"/>
      <c r="G48" s="2"/>
      <c r="H48" s="2"/>
      <c r="I48" s="25" t="str">
        <f ca="1">IF(OR(B48=1,OFFSET($E$33,B48-1,0,1,1)&lt;=$E$32),OFFSET($D$33,B48,0,1,1),"")</f>
        <v/>
      </c>
      <c r="J48" s="26">
        <f ca="1">IF(I48="",OFFSET($D$33,B48,0,1,1),"")</f>
        <v>0</v>
      </c>
      <c r="K48" s="27">
        <f>$E$32</f>
        <v>0.8</v>
      </c>
    </row>
    <row r="49" spans="1:11" x14ac:dyDescent="0.35">
      <c r="A49" s="1"/>
      <c r="B49" s="28" t="s">
        <v>0</v>
      </c>
      <c r="C49" s="1"/>
      <c r="D49" s="1"/>
      <c r="E49" s="1"/>
      <c r="F49" s="1"/>
      <c r="G49" s="1"/>
      <c r="H49" s="2"/>
      <c r="I49" s="2"/>
      <c r="J49" s="2"/>
      <c r="K49" s="2"/>
    </row>
  </sheetData>
  <pageMargins left="0.7" right="0.7" top="0.75" bottom="0.75" header="0.3" footer="0.3"/>
  <pageSetup paperSize="9" orientation="portrait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2026-09-01T19:49:32Z</dcterms:created>
  <dcterms:modified xsi:type="dcterms:W3CDTF">2026-09-01T19:50:03Z</dcterms:modified>
</cp:coreProperties>
</file>